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0500" windowHeight="18100"/>
  </bookViews>
  <sheets>
    <sheet name="GHTA" sheetId="4" r:id="rId1"/>
    <sheet name="Sheet3" sheetId="3" r:id="rId2"/>
  </sheets>
  <definedNames>
    <definedName name="_xlnm.Print_Area" localSheetId="0">GHTA!$B$1:$N$30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0" i="4"/>
  <c r="C4"/>
  <c r="C6"/>
  <c r="C8"/>
  <c r="C30"/>
  <c r="H26"/>
  <c r="H25"/>
  <c r="H23"/>
  <c r="H24"/>
  <c r="H22"/>
  <c r="H21"/>
  <c r="H19"/>
  <c r="H18"/>
  <c r="H17"/>
  <c r="H16"/>
  <c r="H15"/>
  <c r="H14"/>
  <c r="H13"/>
  <c r="H12"/>
  <c r="H11"/>
  <c r="H6"/>
  <c r="H7"/>
  <c r="H8"/>
  <c r="H9"/>
  <c r="H10"/>
  <c r="H5"/>
  <c r="H3"/>
  <c r="C34"/>
</calcChain>
</file>

<file path=xl/sharedStrings.xml><?xml version="1.0" encoding="utf-8"?>
<sst xmlns="http://schemas.openxmlformats.org/spreadsheetml/2006/main" count="120" uniqueCount="87">
  <si>
    <t>44.64186,-79.21903</t>
  </si>
  <si>
    <t>County Rd 169 &amp; Concession Rd 12</t>
  </si>
  <si>
    <t>44.758111, -79.156055</t>
  </si>
  <si>
    <t>7558 Chisholm Trail,Kawartha Lakes County Rd 6, Sebright, ON L0K 1W0</t>
  </si>
  <si>
    <t>The Kawartha Section (77km)</t>
  </si>
  <si>
    <t>44.53416,-78.73600</t>
  </si>
  <si>
    <t>Moores Falls Parking</t>
  </si>
  <si>
    <t>44.806889,-78.813250</t>
  </si>
  <si>
    <t>Roadside Parking on Pinery Rd 45 Burnt River, where the trail crosses</t>
  </si>
  <si>
    <t>44.705966,-78.695079</t>
  </si>
  <si>
    <t>Sobeys Fenelon Falls,15 Lindsay St, Fenelon Falls, ON K0M 1N0</t>
  </si>
  <si>
    <t>44.35678,-78.73212</t>
  </si>
  <si>
    <t>Old Mill Park</t>
  </si>
  <si>
    <t>Pine Ridges Section End</t>
  </si>
  <si>
    <t>44.29195,-78.63078</t>
  </si>
  <si>
    <t>44.21617,-78.56802</t>
  </si>
  <si>
    <t>Stewart Line @ Dranoel Rd</t>
  </si>
  <si>
    <t>The Pine Ridge section (63.3km)</t>
  </si>
  <si>
    <t>44.08775,-78.43721</t>
  </si>
  <si>
    <t>3355-3155 10th Line, Campbellcroft, ON L0A 1B0</t>
  </si>
  <si>
    <t>443.94928,-78.29423</t>
  </si>
  <si>
    <t xml:space="preserve">Port hope town hall </t>
  </si>
  <si>
    <t>The Wilderness Section</t>
  </si>
  <si>
    <t>Victoria Bridge</t>
  </si>
  <si>
    <t>Scrabble Mtn</t>
  </si>
  <si>
    <t>44.80708,-78.81323</t>
  </si>
  <si>
    <t>Victoria Bridge - Ragged Rapid Loop - Victoria Bridge</t>
  </si>
  <si>
    <t>Devils Lake Parking Lot at Devils Lake Road Minden Hills</t>
  </si>
  <si>
    <t>Ganaraska Hiking Trail End-to-End Log</t>
  </si>
  <si>
    <t>4/1</t>
  </si>
  <si>
    <t>Sainte-Marie among the Hurons,16164, Highway 12 East, Midland, ON L4R 4K8</t>
  </si>
  <si>
    <t>44.833797,-79.059105</t>
  </si>
  <si>
    <t>44.80688,-78.81325</t>
  </si>
  <si>
    <t>44.860916,-78.82086</t>
  </si>
  <si>
    <t>44.806889,-78.81325</t>
  </si>
  <si>
    <t>Times</t>
  </si>
  <si>
    <t>Date</t>
  </si>
  <si>
    <t>KM on Main Trail</t>
  </si>
  <si>
    <t>Start Time</t>
  </si>
  <si>
    <t>End Time</t>
  </si>
  <si>
    <t>Real Length</t>
  </si>
  <si>
    <t>Ave. Speed (km/h)</t>
  </si>
  <si>
    <t xml:space="preserve">GPS Start </t>
  </si>
  <si>
    <t>GPS End</t>
  </si>
  <si>
    <t>Length</t>
  </si>
  <si>
    <t>Duration</t>
  </si>
  <si>
    <t>44.73534,-79.97272</t>
  </si>
  <si>
    <t>44.56552,-79.99413</t>
  </si>
  <si>
    <t>44.48999,-80.04800</t>
  </si>
  <si>
    <t>Start Point</t>
  </si>
  <si>
    <t>End Point</t>
  </si>
  <si>
    <t>Concession Rd 12 E, Tiny @ Trans Canada Trail, Trail starts</t>
  </si>
  <si>
    <t>44.56557,-79.99335</t>
  </si>
  <si>
    <t>Cedarlane Dr @ Archer Rd, Wasaga Beach</t>
  </si>
  <si>
    <t>Parking at Archer Rd, Wasaga Beach</t>
  </si>
  <si>
    <t>Schooner Town Parkette, 16 Sunset Ct, Wasaga Beach, ON L9Z 2A9, Canada</t>
  </si>
  <si>
    <t>Roadside parking on Concession 6.It is 500m south of the intersection of Concession 6 and 15/16 Sideroad Nottawasaga</t>
  </si>
  <si>
    <t>44.35155,-80.14950</t>
  </si>
  <si>
    <t>Tiny Trail Section (13.3km)</t>
  </si>
  <si>
    <t>Wasaga Beach (48.6km)</t>
  </si>
  <si>
    <t>44.36133,-80.20821</t>
  </si>
  <si>
    <t>44.30164,-80.02106</t>
  </si>
  <si>
    <t>Devil's Glen, Wasaga Beach Provincial Park, Wasaga Beach</t>
  </si>
  <si>
    <t>8910-8970 Webster Rd, New Lowell, Parking on Glencairn Conservation Area</t>
  </si>
  <si>
    <t>44.32099,-79.87152</t>
  </si>
  <si>
    <t>6 Huron St, Angus, ON, Parking at Angus Community Park</t>
  </si>
  <si>
    <t>The Mad River Section (50km)</t>
  </si>
  <si>
    <t>The Barrie Section (48.1km)</t>
  </si>
  <si>
    <t>44.44405,-79.74856</t>
  </si>
  <si>
    <t>Parking at Simcoe County Museum</t>
  </si>
  <si>
    <t>44.55353,-79.67594</t>
  </si>
  <si>
    <t>Parking at 1106 Horseshoe Valley Rd W, Barrie, ON L4M 4Y8, Horseshoe Resort Cross Country</t>
  </si>
  <si>
    <t>The Oro-Medonte (18.5km) &amp; Barrie</t>
  </si>
  <si>
    <t>44.66163,-79.72855</t>
  </si>
  <si>
    <t>44.56985,-79.65149</t>
  </si>
  <si>
    <t>Roadside parking at the intersection of Line 5 North and Peter St W</t>
  </si>
  <si>
    <t xml:space="preserve">Km 4.0 Barrie Section, Roadside parking on Line 5 North where trail crosses, Coldwater, ON. </t>
  </si>
  <si>
    <t>The Midland Section (19km)</t>
  </si>
  <si>
    <t>Roadside parking at the intersection of Line 5 North and  Peter St W,Victoria Harbour</t>
  </si>
  <si>
    <t>44.73379,-79.84341</t>
  </si>
  <si>
    <t>The Orillia section (69.5km)</t>
  </si>
  <si>
    <t>44.56997,-79.65152</t>
  </si>
  <si>
    <t>44.56386,-79.50318</t>
  </si>
  <si>
    <t>Line 5 North, where the trail crosses (800m north of Line 5 North@ Horseshoe Valley Rd)</t>
  </si>
  <si>
    <t>Roadside parking north of Line 12 North @Old Barrie Road East</t>
  </si>
  <si>
    <t>44.60694,-79.38644</t>
  </si>
  <si>
    <t>Parking lot at Tudhope Park, Orillia</t>
  </si>
</sst>
</file>

<file path=xl/styles.xml><?xml version="1.0" encoding="utf-8"?>
<styleSheet xmlns="http://schemas.openxmlformats.org/spreadsheetml/2006/main">
  <numFmts count="1">
    <numFmt numFmtId="164" formatCode="hh:mm:ss;@"/>
  </numFmts>
  <fonts count="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O34"/>
  <sheetViews>
    <sheetView tabSelected="1" topLeftCell="A6" zoomScale="85" zoomScaleNormal="85" zoomScalePageLayoutView="85" workbookViewId="0">
      <selection activeCell="K7" sqref="K7"/>
    </sheetView>
  </sheetViews>
  <sheetFormatPr baseColWidth="10" defaultColWidth="8.83203125" defaultRowHeight="12"/>
  <cols>
    <col min="2" max="2" width="17.33203125" customWidth="1"/>
    <col min="3" max="3" width="7.83203125" customWidth="1"/>
    <col min="4" max="4" width="6.83203125" bestFit="1" customWidth="1"/>
    <col min="5" max="5" width="10.33203125" style="37" bestFit="1" customWidth="1"/>
    <col min="6" max="6" width="9.5" style="28" bestFit="1" customWidth="1"/>
    <col min="7" max="7" width="8.83203125" style="25" bestFit="1" customWidth="1"/>
    <col min="8" max="8" width="8.1640625" style="28" bestFit="1" customWidth="1"/>
    <col min="9" max="9" width="7.1640625" style="27" customWidth="1"/>
    <col min="10" max="10" width="8.5" style="27" customWidth="1"/>
    <col min="11" max="11" width="52.5" customWidth="1"/>
    <col min="12" max="12" width="51.5" bestFit="1" customWidth="1"/>
    <col min="13" max="13" width="19.5" style="16" bestFit="1" customWidth="1"/>
    <col min="14" max="14" width="20.1640625" style="16" bestFit="1" customWidth="1"/>
  </cols>
  <sheetData>
    <row r="1" spans="2:14" ht="27.75" customHeight="1">
      <c r="B1" s="41" t="s">
        <v>28</v>
      </c>
    </row>
    <row r="2" spans="2:14" ht="36">
      <c r="B2" s="20"/>
      <c r="C2" s="42" t="s">
        <v>37</v>
      </c>
      <c r="D2" s="20" t="s">
        <v>35</v>
      </c>
      <c r="E2" s="5" t="s">
        <v>36</v>
      </c>
      <c r="F2" s="3" t="s">
        <v>38</v>
      </c>
      <c r="G2" s="3" t="s">
        <v>39</v>
      </c>
      <c r="H2" s="3" t="s">
        <v>45</v>
      </c>
      <c r="I2" s="42" t="s">
        <v>40</v>
      </c>
      <c r="J2" s="42" t="s">
        <v>41</v>
      </c>
      <c r="K2" s="11" t="s">
        <v>49</v>
      </c>
      <c r="L2" s="11" t="s">
        <v>50</v>
      </c>
      <c r="M2" s="21" t="s">
        <v>42</v>
      </c>
      <c r="N2" s="21" t="s">
        <v>43</v>
      </c>
    </row>
    <row r="3" spans="2:14" ht="28.5" customHeight="1">
      <c r="B3" s="42" t="s">
        <v>58</v>
      </c>
      <c r="C3" s="20">
        <v>25</v>
      </c>
      <c r="D3" s="4">
        <v>1</v>
      </c>
      <c r="E3" s="5">
        <v>43058</v>
      </c>
      <c r="F3" s="6">
        <v>0.3781018518518518</v>
      </c>
      <c r="G3" s="6">
        <v>0.6040740740740741</v>
      </c>
      <c r="H3" s="6">
        <f t="shared" ref="H3:H26" si="0">G3-F3</f>
        <v>0.2259722222222223</v>
      </c>
      <c r="I3" s="4">
        <v>24.9</v>
      </c>
      <c r="J3" s="4">
        <v>4.5999999999999996</v>
      </c>
      <c r="K3" s="30" t="s">
        <v>51</v>
      </c>
      <c r="L3" s="30" t="s">
        <v>53</v>
      </c>
      <c r="M3" s="15" t="s">
        <v>46</v>
      </c>
      <c r="N3" s="15" t="s">
        <v>52</v>
      </c>
    </row>
    <row r="4" spans="2:14" ht="36.75" customHeight="1">
      <c r="B4" s="45" t="s">
        <v>59</v>
      </c>
      <c r="C4" s="44">
        <f>I4+I5</f>
        <v>47.2</v>
      </c>
      <c r="D4" s="8">
        <v>1</v>
      </c>
      <c r="E4" s="5">
        <v>43064</v>
      </c>
      <c r="F4" s="6">
        <v>0.38075231481481481</v>
      </c>
      <c r="G4" s="17">
        <v>0.5921643518518519</v>
      </c>
      <c r="H4" s="17">
        <v>0.18644675925925924</v>
      </c>
      <c r="I4" s="19">
        <v>21.4</v>
      </c>
      <c r="J4" s="19">
        <v>4.8</v>
      </c>
      <c r="K4" s="30" t="s">
        <v>54</v>
      </c>
      <c r="L4" s="30" t="s">
        <v>55</v>
      </c>
      <c r="M4" s="24" t="s">
        <v>47</v>
      </c>
      <c r="N4" s="24" t="s">
        <v>48</v>
      </c>
    </row>
    <row r="5" spans="2:14" ht="46.5" customHeight="1">
      <c r="B5" s="47"/>
      <c r="C5" s="44"/>
      <c r="D5" s="9">
        <v>2</v>
      </c>
      <c r="E5" s="5">
        <v>43071</v>
      </c>
      <c r="F5" s="10">
        <v>0.38083333333333336</v>
      </c>
      <c r="G5" s="10">
        <v>0.60273148148148148</v>
      </c>
      <c r="H5" s="6">
        <f t="shared" si="0"/>
        <v>0.22189814814814812</v>
      </c>
      <c r="I5" s="9">
        <v>25.8</v>
      </c>
      <c r="J5" s="9">
        <v>4.8</v>
      </c>
      <c r="K5" s="30" t="s">
        <v>55</v>
      </c>
      <c r="L5" s="30" t="s">
        <v>56</v>
      </c>
      <c r="M5" s="24" t="s">
        <v>48</v>
      </c>
      <c r="N5" s="15" t="s">
        <v>57</v>
      </c>
    </row>
    <row r="6" spans="2:14" ht="36.75" customHeight="1">
      <c r="B6" s="45" t="s">
        <v>66</v>
      </c>
      <c r="C6" s="43">
        <f>I6+I7</f>
        <v>54.6</v>
      </c>
      <c r="D6" s="4">
        <v>1</v>
      </c>
      <c r="E6" s="5">
        <v>43079</v>
      </c>
      <c r="F6" s="6">
        <v>0.38619212962962962</v>
      </c>
      <c r="G6" s="6">
        <v>0.68093750000000008</v>
      </c>
      <c r="H6" s="6">
        <f t="shared" si="0"/>
        <v>0.29474537037037046</v>
      </c>
      <c r="I6" s="4">
        <v>29.3</v>
      </c>
      <c r="J6" s="4">
        <v>4.0999999999999996</v>
      </c>
      <c r="K6" s="30" t="s">
        <v>62</v>
      </c>
      <c r="L6" s="30" t="s">
        <v>63</v>
      </c>
      <c r="M6" s="7" t="s">
        <v>60</v>
      </c>
      <c r="N6" s="7" t="s">
        <v>61</v>
      </c>
    </row>
    <row r="7" spans="2:14" ht="38.25" customHeight="1">
      <c r="B7" s="47"/>
      <c r="C7" s="43"/>
      <c r="D7" s="4">
        <v>2</v>
      </c>
      <c r="E7" s="5">
        <v>43085</v>
      </c>
      <c r="F7" s="6">
        <v>0.39666666666666667</v>
      </c>
      <c r="G7" s="6">
        <v>0.66818287037037039</v>
      </c>
      <c r="H7" s="6">
        <f t="shared" si="0"/>
        <v>0.27151620370370372</v>
      </c>
      <c r="I7" s="4">
        <v>25.3</v>
      </c>
      <c r="J7" s="4">
        <v>3.9</v>
      </c>
      <c r="K7" s="30" t="s">
        <v>63</v>
      </c>
      <c r="L7" s="30" t="s">
        <v>65</v>
      </c>
      <c r="M7" s="7" t="s">
        <v>61</v>
      </c>
      <c r="N7" s="7" t="s">
        <v>64</v>
      </c>
    </row>
    <row r="8" spans="2:14" ht="32.25" customHeight="1">
      <c r="B8" s="45" t="s">
        <v>67</v>
      </c>
      <c r="C8" s="43">
        <f>I8+I9</f>
        <v>48.400000000000006</v>
      </c>
      <c r="D8" s="4">
        <v>1</v>
      </c>
      <c r="E8" s="5">
        <v>43114</v>
      </c>
      <c r="F8" s="17">
        <v>0.3888888888888889</v>
      </c>
      <c r="G8" s="6">
        <v>0.6526967592592593</v>
      </c>
      <c r="H8" s="6">
        <f t="shared" si="0"/>
        <v>0.2638078703703704</v>
      </c>
      <c r="I8" s="19">
        <v>24.3</v>
      </c>
      <c r="J8" s="19">
        <v>4</v>
      </c>
      <c r="K8" s="30" t="s">
        <v>65</v>
      </c>
      <c r="L8" s="30" t="s">
        <v>69</v>
      </c>
      <c r="M8" s="7" t="s">
        <v>64</v>
      </c>
      <c r="N8" s="24" t="s">
        <v>68</v>
      </c>
    </row>
    <row r="9" spans="2:14" ht="33.75" customHeight="1">
      <c r="B9" s="47"/>
      <c r="C9" s="43"/>
      <c r="D9" s="4">
        <v>2</v>
      </c>
      <c r="E9" s="5">
        <v>43120</v>
      </c>
      <c r="F9" s="6">
        <v>0.39471064814814816</v>
      </c>
      <c r="G9" s="6">
        <v>0.6678587962962963</v>
      </c>
      <c r="H9" s="6">
        <f t="shared" si="0"/>
        <v>0.27314814814814814</v>
      </c>
      <c r="I9" s="4">
        <v>24.1</v>
      </c>
      <c r="J9" s="4">
        <v>3.7</v>
      </c>
      <c r="K9" s="30" t="s">
        <v>69</v>
      </c>
      <c r="L9" s="30" t="s">
        <v>71</v>
      </c>
      <c r="M9" s="24" t="s">
        <v>68</v>
      </c>
      <c r="N9" s="7" t="s">
        <v>70</v>
      </c>
    </row>
    <row r="10" spans="2:14" ht="35.25" customHeight="1">
      <c r="B10" s="42" t="s">
        <v>72</v>
      </c>
      <c r="C10" s="18"/>
      <c r="D10" s="21">
        <v>1</v>
      </c>
      <c r="E10" s="5">
        <v>43128</v>
      </c>
      <c r="F10" s="11">
        <v>0.39296296296296296</v>
      </c>
      <c r="G10" s="6">
        <v>0.63145833333333334</v>
      </c>
      <c r="H10" s="6">
        <f t="shared" si="0"/>
        <v>0.23849537037037039</v>
      </c>
      <c r="I10" s="21">
        <v>21.9</v>
      </c>
      <c r="J10" s="21">
        <v>3.8</v>
      </c>
      <c r="K10" s="30" t="s">
        <v>75</v>
      </c>
      <c r="L10" s="30" t="s">
        <v>76</v>
      </c>
      <c r="M10" s="7" t="s">
        <v>73</v>
      </c>
      <c r="N10" s="7" t="s">
        <v>74</v>
      </c>
    </row>
    <row r="11" spans="2:14" ht="33.75" customHeight="1">
      <c r="B11" s="42" t="s">
        <v>77</v>
      </c>
      <c r="C11" s="20">
        <v>19</v>
      </c>
      <c r="D11" s="21">
        <v>1</v>
      </c>
      <c r="E11" s="5">
        <v>43135</v>
      </c>
      <c r="F11" s="3">
        <v>0.40060185185185188</v>
      </c>
      <c r="G11" s="6">
        <v>0.65619212962962969</v>
      </c>
      <c r="H11" s="3">
        <f t="shared" si="0"/>
        <v>0.25559027777777782</v>
      </c>
      <c r="I11" s="20">
        <v>18.7</v>
      </c>
      <c r="J11" s="20">
        <v>3.1</v>
      </c>
      <c r="K11" s="30" t="s">
        <v>78</v>
      </c>
      <c r="L11" s="30" t="s">
        <v>30</v>
      </c>
      <c r="M11" s="7" t="s">
        <v>73</v>
      </c>
      <c r="N11" s="7" t="s">
        <v>79</v>
      </c>
    </row>
    <row r="12" spans="2:14" ht="36.75" customHeight="1">
      <c r="B12" s="45" t="s">
        <v>80</v>
      </c>
      <c r="C12" s="22">
        <v>19.7</v>
      </c>
      <c r="D12" s="23">
        <v>1</v>
      </c>
      <c r="E12" s="5">
        <v>43162</v>
      </c>
      <c r="F12" s="3">
        <v>0.38903935185185184</v>
      </c>
      <c r="G12" s="6">
        <v>0.63208333333333333</v>
      </c>
      <c r="H12" s="3">
        <f t="shared" si="0"/>
        <v>0.24304398148148149</v>
      </c>
      <c r="I12" s="22">
        <v>21</v>
      </c>
      <c r="J12" s="22">
        <v>3.6</v>
      </c>
      <c r="K12" s="30" t="s">
        <v>83</v>
      </c>
      <c r="L12" s="30" t="s">
        <v>84</v>
      </c>
      <c r="M12" s="7" t="s">
        <v>81</v>
      </c>
      <c r="N12" s="7" t="s">
        <v>82</v>
      </c>
    </row>
    <row r="13" spans="2:14" ht="34.5" customHeight="1">
      <c r="B13" s="46"/>
      <c r="C13" s="22">
        <v>17.8</v>
      </c>
      <c r="D13" s="23">
        <v>2</v>
      </c>
      <c r="E13" s="5">
        <v>43170</v>
      </c>
      <c r="F13" s="3">
        <v>0.4209606481481481</v>
      </c>
      <c r="G13" s="6">
        <v>0.58802083333333333</v>
      </c>
      <c r="H13" s="3">
        <f t="shared" si="0"/>
        <v>0.16706018518518523</v>
      </c>
      <c r="I13" s="22">
        <v>17.8</v>
      </c>
      <c r="J13" s="22">
        <v>4.5</v>
      </c>
      <c r="K13" s="30" t="s">
        <v>84</v>
      </c>
      <c r="L13" s="30" t="s">
        <v>86</v>
      </c>
      <c r="M13" s="7" t="s">
        <v>82</v>
      </c>
      <c r="N13" s="7" t="s">
        <v>85</v>
      </c>
    </row>
    <row r="14" spans="2:14" ht="34.5" customHeight="1">
      <c r="B14" s="46"/>
      <c r="C14" s="20">
        <v>16.899999999999999</v>
      </c>
      <c r="D14" s="23">
        <v>3</v>
      </c>
      <c r="E14" s="5">
        <v>43183</v>
      </c>
      <c r="F14" s="3">
        <v>0.39771990740740742</v>
      </c>
      <c r="G14" s="6">
        <v>0.61515046296296294</v>
      </c>
      <c r="H14" s="3">
        <f t="shared" si="0"/>
        <v>0.21743055555555552</v>
      </c>
      <c r="I14" s="22">
        <v>17.3</v>
      </c>
      <c r="J14" s="22">
        <v>5.4</v>
      </c>
      <c r="K14" s="30" t="s">
        <v>86</v>
      </c>
      <c r="L14" s="15" t="s">
        <v>1</v>
      </c>
      <c r="M14" s="7" t="s">
        <v>85</v>
      </c>
      <c r="N14" s="7" t="s">
        <v>0</v>
      </c>
    </row>
    <row r="15" spans="2:14" ht="37.5" customHeight="1">
      <c r="B15" s="47"/>
      <c r="C15" s="20">
        <v>18.5</v>
      </c>
      <c r="D15" s="23">
        <v>4</v>
      </c>
      <c r="E15" s="5">
        <v>43197</v>
      </c>
      <c r="F15" s="3">
        <v>0.38187499999999996</v>
      </c>
      <c r="G15" s="6">
        <v>0.54501157407407408</v>
      </c>
      <c r="H15" s="3">
        <f t="shared" si="0"/>
        <v>0.16313657407407411</v>
      </c>
      <c r="I15" s="22">
        <v>18.7</v>
      </c>
      <c r="J15" s="22">
        <v>4.8</v>
      </c>
      <c r="K15" s="15" t="s">
        <v>1</v>
      </c>
      <c r="L15" s="30" t="s">
        <v>3</v>
      </c>
      <c r="M15" s="7" t="s">
        <v>0</v>
      </c>
      <c r="N15" s="7" t="s">
        <v>2</v>
      </c>
    </row>
    <row r="16" spans="2:14" ht="24">
      <c r="B16" s="45" t="s">
        <v>4</v>
      </c>
      <c r="C16" s="22">
        <v>23.2</v>
      </c>
      <c r="D16" s="23">
        <v>1</v>
      </c>
      <c r="E16" s="5">
        <v>43219</v>
      </c>
      <c r="F16" s="3">
        <v>0.39217592592592593</v>
      </c>
      <c r="G16" s="6">
        <v>0.73848379629629635</v>
      </c>
      <c r="H16" s="3">
        <f t="shared" si="0"/>
        <v>0.34630787037037042</v>
      </c>
      <c r="I16" s="22">
        <v>24</v>
      </c>
      <c r="J16" s="22">
        <v>2.9</v>
      </c>
      <c r="K16" s="30" t="s">
        <v>6</v>
      </c>
      <c r="L16" s="30" t="s">
        <v>8</v>
      </c>
      <c r="M16" s="7" t="s">
        <v>7</v>
      </c>
      <c r="N16" s="7" t="s">
        <v>9</v>
      </c>
    </row>
    <row r="17" spans="2:15" ht="33" customHeight="1">
      <c r="B17" s="46"/>
      <c r="C17" s="22">
        <v>21.6</v>
      </c>
      <c r="D17" s="23">
        <v>2</v>
      </c>
      <c r="E17" s="5">
        <v>43225</v>
      </c>
      <c r="F17" s="3">
        <v>0.38444444444444442</v>
      </c>
      <c r="G17" s="3">
        <v>0.57924768518518521</v>
      </c>
      <c r="H17" s="3">
        <f t="shared" si="0"/>
        <v>0.19480324074074079</v>
      </c>
      <c r="I17" s="22">
        <v>21.7</v>
      </c>
      <c r="J17" s="22">
        <v>4.5999999999999996</v>
      </c>
      <c r="K17" s="30" t="s">
        <v>8</v>
      </c>
      <c r="L17" s="30" t="s">
        <v>10</v>
      </c>
      <c r="M17" s="7" t="s">
        <v>9</v>
      </c>
      <c r="N17" s="7" t="s">
        <v>5</v>
      </c>
    </row>
    <row r="18" spans="2:15" ht="33.75" customHeight="1">
      <c r="B18" s="46"/>
      <c r="C18" s="22">
        <v>23.2</v>
      </c>
      <c r="D18" s="23">
        <v>3</v>
      </c>
      <c r="E18" s="5">
        <v>43253</v>
      </c>
      <c r="F18" s="3">
        <v>0.4013194444444444</v>
      </c>
      <c r="G18" s="3">
        <v>0.65164351851851854</v>
      </c>
      <c r="H18" s="3">
        <f t="shared" si="0"/>
        <v>0.25032407407407414</v>
      </c>
      <c r="I18" s="22">
        <v>25</v>
      </c>
      <c r="J18" s="22">
        <v>4.7</v>
      </c>
      <c r="K18" s="30" t="s">
        <v>10</v>
      </c>
      <c r="L18" s="30" t="s">
        <v>12</v>
      </c>
      <c r="M18" s="7" t="s">
        <v>5</v>
      </c>
      <c r="N18" s="7" t="s">
        <v>11</v>
      </c>
    </row>
    <row r="19" spans="2:15" ht="36" customHeight="1">
      <c r="B19" s="47"/>
      <c r="C19" s="49">
        <v>24</v>
      </c>
      <c r="D19" s="53" t="s">
        <v>29</v>
      </c>
      <c r="E19" s="51">
        <v>43260</v>
      </c>
      <c r="F19" s="57">
        <v>0.38936342592592593</v>
      </c>
      <c r="G19" s="57">
        <v>0.6208217592592592</v>
      </c>
      <c r="H19" s="57">
        <f t="shared" si="0"/>
        <v>0.23145833333333327</v>
      </c>
      <c r="I19" s="49">
        <v>24.5</v>
      </c>
      <c r="J19" s="49">
        <v>4.4000000000000004</v>
      </c>
      <c r="K19" s="30" t="s">
        <v>12</v>
      </c>
      <c r="L19" s="30" t="s">
        <v>13</v>
      </c>
      <c r="M19" s="7" t="s">
        <v>11</v>
      </c>
      <c r="N19" s="7" t="s">
        <v>14</v>
      </c>
    </row>
    <row r="20" spans="2:15" ht="36" customHeight="1">
      <c r="B20" s="48" t="s">
        <v>17</v>
      </c>
      <c r="C20" s="50"/>
      <c r="D20" s="54"/>
      <c r="E20" s="52"/>
      <c r="F20" s="58"/>
      <c r="G20" s="58"/>
      <c r="H20" s="58"/>
      <c r="I20" s="50"/>
      <c r="J20" s="50"/>
      <c r="K20" s="30" t="s">
        <v>13</v>
      </c>
      <c r="L20" s="30" t="s">
        <v>16</v>
      </c>
      <c r="M20" s="7" t="s">
        <v>14</v>
      </c>
      <c r="N20" s="7" t="s">
        <v>15</v>
      </c>
    </row>
    <row r="21" spans="2:15" ht="29.25" customHeight="1">
      <c r="B21" s="48"/>
      <c r="C21" s="22">
        <v>23.8</v>
      </c>
      <c r="D21" s="23">
        <v>2</v>
      </c>
      <c r="E21" s="5">
        <v>43267</v>
      </c>
      <c r="F21" s="3">
        <v>0.39662037037037035</v>
      </c>
      <c r="G21" s="3">
        <v>0.60873842592592597</v>
      </c>
      <c r="H21" s="3">
        <f t="shared" si="0"/>
        <v>0.21211805555555563</v>
      </c>
      <c r="I21" s="22">
        <v>24</v>
      </c>
      <c r="J21" s="22">
        <v>4.7</v>
      </c>
      <c r="K21" s="30" t="s">
        <v>16</v>
      </c>
      <c r="L21" s="30" t="s">
        <v>19</v>
      </c>
      <c r="M21" s="7" t="s">
        <v>15</v>
      </c>
      <c r="N21" s="7" t="s">
        <v>18</v>
      </c>
    </row>
    <row r="22" spans="2:15" ht="29.25" customHeight="1">
      <c r="B22" s="48"/>
      <c r="C22" s="22">
        <v>28.9</v>
      </c>
      <c r="D22" s="23">
        <v>3</v>
      </c>
      <c r="E22" s="5">
        <v>43274</v>
      </c>
      <c r="F22" s="3">
        <v>0.39181712962962961</v>
      </c>
      <c r="G22" s="3">
        <v>0.69082175925925926</v>
      </c>
      <c r="H22" s="3">
        <f t="shared" si="0"/>
        <v>0.29900462962962965</v>
      </c>
      <c r="I22" s="22">
        <v>28.9</v>
      </c>
      <c r="J22" s="22">
        <v>4</v>
      </c>
      <c r="K22" s="30" t="s">
        <v>19</v>
      </c>
      <c r="L22" s="30" t="s">
        <v>21</v>
      </c>
      <c r="M22" s="7" t="s">
        <v>18</v>
      </c>
      <c r="N22" s="7" t="s">
        <v>20</v>
      </c>
    </row>
    <row r="23" spans="2:15" ht="29.25" customHeight="1">
      <c r="B23" s="45" t="s">
        <v>22</v>
      </c>
      <c r="C23" s="4">
        <v>17.899999999999999</v>
      </c>
      <c r="D23" s="23">
        <v>1</v>
      </c>
      <c r="E23" s="5">
        <v>43176</v>
      </c>
      <c r="F23" s="3">
        <v>0.38339120370370372</v>
      </c>
      <c r="G23" s="3">
        <v>0.66726851851851843</v>
      </c>
      <c r="H23" s="3">
        <f t="shared" si="0"/>
        <v>0.28387731481481471</v>
      </c>
      <c r="I23" s="22">
        <v>17.899999999999999</v>
      </c>
      <c r="J23" s="22">
        <v>2.6</v>
      </c>
      <c r="K23" s="30" t="s">
        <v>6</v>
      </c>
      <c r="L23" s="30" t="s">
        <v>24</v>
      </c>
      <c r="M23" s="7" t="s">
        <v>32</v>
      </c>
      <c r="N23" s="24" t="s">
        <v>25</v>
      </c>
    </row>
    <row r="24" spans="2:15" ht="29.25" customHeight="1">
      <c r="B24" s="46"/>
      <c r="C24" s="4">
        <v>18.7</v>
      </c>
      <c r="D24" s="23">
        <v>2</v>
      </c>
      <c r="E24" s="5">
        <v>43189</v>
      </c>
      <c r="F24" s="3">
        <v>0.39059027777777783</v>
      </c>
      <c r="G24" s="3">
        <v>0.68212962962962964</v>
      </c>
      <c r="H24" s="3">
        <f>G24-F24</f>
        <v>0.29153935185185181</v>
      </c>
      <c r="I24" s="22">
        <v>18.7</v>
      </c>
      <c r="J24" s="22">
        <v>2.7</v>
      </c>
      <c r="K24" s="36" t="s">
        <v>27</v>
      </c>
      <c r="L24" s="30" t="s">
        <v>6</v>
      </c>
      <c r="M24" s="7" t="s">
        <v>33</v>
      </c>
      <c r="N24" s="7" t="s">
        <v>34</v>
      </c>
    </row>
    <row r="25" spans="2:15" ht="29.25" customHeight="1">
      <c r="B25" s="46"/>
      <c r="C25" s="22">
        <v>18.2</v>
      </c>
      <c r="D25" s="23">
        <v>3</v>
      </c>
      <c r="E25" s="5">
        <v>43289</v>
      </c>
      <c r="F25" s="3">
        <v>0.393587962962963</v>
      </c>
      <c r="G25" s="3">
        <v>0.64872685185185186</v>
      </c>
      <c r="H25" s="3">
        <f t="shared" si="0"/>
        <v>0.25513888888888886</v>
      </c>
      <c r="I25" s="22">
        <v>18</v>
      </c>
      <c r="J25" s="22">
        <v>2.9</v>
      </c>
      <c r="K25" s="55" t="s">
        <v>26</v>
      </c>
      <c r="L25" s="56"/>
      <c r="M25" s="35" t="s">
        <v>31</v>
      </c>
      <c r="N25" s="35" t="s">
        <v>31</v>
      </c>
    </row>
    <row r="26" spans="2:15" ht="29.25" customHeight="1">
      <c r="B26" s="47"/>
      <c r="C26" s="22">
        <v>32.200000000000003</v>
      </c>
      <c r="D26" s="23">
        <v>4</v>
      </c>
      <c r="E26" s="5">
        <v>43344</v>
      </c>
      <c r="F26" s="3">
        <v>0.28506944444444443</v>
      </c>
      <c r="G26" s="3">
        <v>0.80412037037037043</v>
      </c>
      <c r="H26" s="3">
        <f t="shared" si="0"/>
        <v>0.51905092592592594</v>
      </c>
      <c r="I26" s="22">
        <v>32.200000000000003</v>
      </c>
      <c r="J26" s="22">
        <v>2.6</v>
      </c>
      <c r="K26" s="35" t="s">
        <v>23</v>
      </c>
      <c r="L26" s="30" t="s">
        <v>27</v>
      </c>
      <c r="M26" s="35" t="s">
        <v>31</v>
      </c>
      <c r="N26" s="7" t="s">
        <v>33</v>
      </c>
    </row>
    <row r="27" spans="2:15">
      <c r="B27" s="31"/>
      <c r="C27" s="31"/>
      <c r="D27" s="32"/>
      <c r="E27" s="38"/>
      <c r="F27" s="33"/>
      <c r="G27" s="33"/>
      <c r="H27" s="33"/>
      <c r="I27" s="31"/>
      <c r="J27" s="31"/>
      <c r="K27" s="34"/>
      <c r="L27" s="34"/>
      <c r="M27" s="34"/>
      <c r="N27" s="34"/>
      <c r="O27" s="34"/>
    </row>
    <row r="28" spans="2:15">
      <c r="B28" s="31"/>
      <c r="C28" s="31"/>
      <c r="D28" s="32"/>
      <c r="E28" s="38"/>
      <c r="F28" s="33"/>
      <c r="G28" s="33"/>
      <c r="H28" s="33"/>
      <c r="I28" s="31"/>
      <c r="J28" s="31"/>
      <c r="K28" s="34"/>
      <c r="L28" s="34"/>
      <c r="M28" s="34"/>
      <c r="N28" s="34"/>
      <c r="O28" s="34"/>
    </row>
    <row r="29" spans="2:15">
      <c r="B29" s="31"/>
      <c r="C29" s="31"/>
      <c r="D29" s="12"/>
      <c r="E29" s="39"/>
      <c r="F29" s="25"/>
      <c r="H29" s="25"/>
      <c r="I29" s="14"/>
      <c r="J29" s="14"/>
      <c r="M29"/>
      <c r="N29"/>
    </row>
    <row r="30" spans="2:15" s="2" customFormat="1">
      <c r="C30" s="1">
        <f>SUM(C3:C26)</f>
        <v>498.79999999999995</v>
      </c>
      <c r="E30" s="40"/>
      <c r="F30" s="29"/>
      <c r="G30" s="26"/>
      <c r="H30" s="29"/>
      <c r="I30" s="1">
        <f>SUM(I3:I26)</f>
        <v>525.4</v>
      </c>
      <c r="J30" s="1"/>
    </row>
    <row r="34" spans="2:3">
      <c r="B34" s="14" t="s">
        <v>44</v>
      </c>
      <c r="C34" s="13">
        <f>I30/C30</f>
        <v>1.0533279871692061</v>
      </c>
    </row>
  </sheetData>
  <sheetCalcPr fullCalcOnLoad="1"/>
  <mergeCells count="19">
    <mergeCell ref="E19:E20"/>
    <mergeCell ref="D19:D20"/>
    <mergeCell ref="K25:L25"/>
    <mergeCell ref="B23:B26"/>
    <mergeCell ref="F19:F20"/>
    <mergeCell ref="G19:G20"/>
    <mergeCell ref="H19:H20"/>
    <mergeCell ref="I19:I20"/>
    <mergeCell ref="J19:J20"/>
    <mergeCell ref="C8:C9"/>
    <mergeCell ref="C6:C7"/>
    <mergeCell ref="C4:C5"/>
    <mergeCell ref="B16:B19"/>
    <mergeCell ref="B20:B22"/>
    <mergeCell ref="C19:C20"/>
    <mergeCell ref="B12:B15"/>
    <mergeCell ref="B8:B9"/>
    <mergeCell ref="B6:B7"/>
    <mergeCell ref="B4:B5"/>
  </mergeCells>
  <phoneticPr fontId="4" type="noConversion"/>
  <pageMargins left="0.34" right="0.26" top="0.47" bottom="0.42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GHTA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Tao</dc:creator>
  <cp:lastModifiedBy>Carol Strickland</cp:lastModifiedBy>
  <cp:lastPrinted>2018-11-13T17:43:46Z</cp:lastPrinted>
  <dcterms:created xsi:type="dcterms:W3CDTF">2017-02-21T21:14:12Z</dcterms:created>
  <dcterms:modified xsi:type="dcterms:W3CDTF">2018-12-03T02:48:06Z</dcterms:modified>
</cp:coreProperties>
</file>